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userName="Sarah Howdeshelt" algorithmName="SHA-512" hashValue="xxMtCVCmOd50QysYbntfcGYtFH+Knytga23nqkIzZVGirq5Mgytdt4W3T1yFMJR7yoit3zhDa8iIuReAUDETog==" saltValue="opnTGInRVa4dg5ytYBaksw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scloud.sharepoint.com/sites/DPLTransmissionFiling/Shared Documents/General/Filings/2024 Formula Rate/Filed Docs with password- transmission/"/>
    </mc:Choice>
  </mc:AlternateContent>
  <xr:revisionPtr revIDLastSave="0" documentId="8_{17F8E829-D3BB-4280-B249-5519EB69C13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" l="1"/>
  <c r="F28" i="1"/>
  <c r="A11" i="1" l="1"/>
  <c r="A13" i="1" s="1"/>
  <c r="A15" i="1" s="1"/>
  <c r="A17" i="1" s="1"/>
  <c r="A22" i="1" s="1"/>
  <c r="A24" i="1" s="1"/>
  <c r="A26" i="1" s="1"/>
  <c r="A28" i="1" s="1"/>
  <c r="A30" i="1" s="1"/>
  <c r="H26" i="1" l="1"/>
  <c r="H30" i="1" s="1"/>
  <c r="B26" i="1"/>
  <c r="F26" i="1"/>
  <c r="F30" i="1" s="1"/>
  <c r="J30" i="1" s="1"/>
  <c r="H13" i="1" l="1"/>
  <c r="B24" i="1"/>
  <c r="B22" i="1"/>
  <c r="F13" i="1"/>
  <c r="H17" i="1" l="1"/>
  <c r="F15" i="1" l="1"/>
  <c r="F17" i="1" l="1"/>
  <c r="J17" i="1" s="1"/>
</calcChain>
</file>

<file path=xl/sharedStrings.xml><?xml version="1.0" encoding="utf-8"?>
<sst xmlns="http://schemas.openxmlformats.org/spreadsheetml/2006/main" count="25" uniqueCount="21">
  <si>
    <t>Transmission Formula Rate</t>
  </si>
  <si>
    <t>NITS</t>
  </si>
  <si>
    <t>Difference</t>
  </si>
  <si>
    <t>Proration Factor - Number of Days</t>
  </si>
  <si>
    <t>Schedule 12 Project - Portion Allocated to ATSI Zone</t>
  </si>
  <si>
    <t>Revised June 2023 to Correct for ADIT</t>
  </si>
  <si>
    <t>Actual ATRR - Included with June 2021 Informational Filing</t>
  </si>
  <si>
    <t>2021 - 9.85% ROE</t>
  </si>
  <si>
    <t>Difference Due to ADIT Correction</t>
  </si>
  <si>
    <t>Total</t>
  </si>
  <si>
    <t>ATSI Share Only</t>
  </si>
  <si>
    <t>Line 2 - Line 1</t>
  </si>
  <si>
    <t>Line 3 * Line 4</t>
  </si>
  <si>
    <t>2020/2021 Actual ATRR</t>
  </si>
  <si>
    <t>With Corrected ADIT</t>
  </si>
  <si>
    <t>May 3 through December 31, 2020 - 9.85% ROE</t>
  </si>
  <si>
    <t>Line 7 - Line 6</t>
  </si>
  <si>
    <t>Line 8 * Line 9</t>
  </si>
  <si>
    <t>Total Corrections</t>
  </si>
  <si>
    <t>ADIT Correction Without Interest</t>
  </si>
  <si>
    <t>AES 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</si>
</sst>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2" applyNumberFormat="1" applyFont="1"/>
    <xf numFmtId="165" fontId="0" fillId="0" borderId="0" xfId="1" applyNumberFormat="1" applyFont="1"/>
    <xf numFmtId="165" fontId="4" fillId="0" borderId="0" xfId="1" applyNumberFormat="1" applyFont="1"/>
    <xf numFmtId="0" fontId="4" fillId="0" borderId="0" xfId="0" applyFont="1"/>
    <xf numFmtId="10" fontId="3" fillId="0" borderId="0" xfId="3" applyNumberFormat="1" applyFont="1"/>
    <xf numFmtId="164" fontId="5" fillId="0" borderId="0" xfId="2" applyNumberFormat="1" applyFont="1"/>
    <xf numFmtId="0" fontId="2" fillId="0" borderId="0" xfId="0" applyFont="1" applyAlignment="1">
      <alignment wrapText="1"/>
    </xf>
    <xf numFmtId="164" fontId="0" fillId="0" borderId="0" xfId="2" applyNumberFormat="1" applyFont="1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2" applyNumberFormat="1" applyFont="1" applyBorder="1"/>
    <xf numFmtId="9" fontId="0" fillId="0" borderId="0" xfId="0" applyNumberFormat="1"/>
    <xf numFmtId="15" fontId="0" fillId="0" borderId="0" xfId="0" applyNumberFormat="1" applyAlignment="1">
      <alignment wrapText="1"/>
    </xf>
    <xf numFmtId="164" fontId="0" fillId="0" borderId="0" xfId="2" applyNumberFormat="1" applyFont="1" applyBorder="1"/>
    <xf numFmtId="164" fontId="0" fillId="0" borderId="2" xfId="0" applyNumberFormat="1" applyBorder="1"/>
    <xf numFmtId="0" fontId="0" fillId="0" borderId="0" xfId="0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workbookViewId="0">
      <selection activeCell="B4" sqref="B4"/>
    </sheetView>
  </sheetViews>
  <sheetFormatPr defaultRowHeight="15" x14ac:dyDescent="0.25"/>
  <cols>
    <col min="1" max="1" width="4" style="11" customWidth="1"/>
    <col min="2" max="2" width="23.28515625" style="1" customWidth="1"/>
    <col min="6" max="6" width="13.7109375" customWidth="1"/>
    <col min="8" max="8" width="13.7109375" customWidth="1"/>
    <col min="9" max="9" width="9.85546875" customWidth="1"/>
    <col min="10" max="10" width="13.28515625" customWidth="1"/>
    <col min="11" max="11" width="6.140625" customWidth="1"/>
  </cols>
  <sheetData>
    <row r="1" spans="1:10" x14ac:dyDescent="0.25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8" t="s">
        <v>19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B4" s="15"/>
    </row>
    <row r="5" spans="1:10" x14ac:dyDescent="0.25">
      <c r="F5" s="11"/>
    </row>
    <row r="6" spans="1:10" ht="60" x14ac:dyDescent="0.25">
      <c r="F6" s="2" t="s">
        <v>15</v>
      </c>
      <c r="H6" s="2" t="s">
        <v>7</v>
      </c>
      <c r="J6" s="12" t="s">
        <v>9</v>
      </c>
    </row>
    <row r="7" spans="1:10" x14ac:dyDescent="0.25">
      <c r="B7" s="9" t="s">
        <v>1</v>
      </c>
    </row>
    <row r="9" spans="1:10" ht="45" x14ac:dyDescent="0.25">
      <c r="A9" s="11">
        <v>1</v>
      </c>
      <c r="B9" s="1" t="s">
        <v>6</v>
      </c>
      <c r="C9" t="s">
        <v>13</v>
      </c>
      <c r="F9" s="10">
        <v>42432002</v>
      </c>
      <c r="H9" s="10">
        <v>47857326</v>
      </c>
      <c r="I9" s="10"/>
      <c r="J9" s="10"/>
    </row>
    <row r="11" spans="1:10" ht="32.25" x14ac:dyDescent="0.4">
      <c r="A11" s="11">
        <f>+A9+1</f>
        <v>2</v>
      </c>
      <c r="B11" s="1" t="s">
        <v>5</v>
      </c>
      <c r="C11" t="s">
        <v>14</v>
      </c>
      <c r="F11" s="5">
        <v>43440647</v>
      </c>
      <c r="H11" s="5">
        <v>48402600</v>
      </c>
      <c r="I11" s="5"/>
      <c r="J11" s="5"/>
    </row>
    <row r="12" spans="1:10" x14ac:dyDescent="0.25">
      <c r="F12" s="4"/>
      <c r="H12" s="4"/>
      <c r="I12" s="4"/>
      <c r="J12" s="4"/>
    </row>
    <row r="13" spans="1:10" x14ac:dyDescent="0.25">
      <c r="A13" s="11">
        <f>+A11+1</f>
        <v>3</v>
      </c>
      <c r="B13" s="1" t="s">
        <v>2</v>
      </c>
      <c r="C13" t="s">
        <v>11</v>
      </c>
      <c r="F13" s="4">
        <f>+F11-F9</f>
        <v>1008645</v>
      </c>
      <c r="H13" s="4">
        <f>+H11-H9</f>
        <v>545274</v>
      </c>
      <c r="I13" s="4"/>
      <c r="J13" s="4"/>
    </row>
    <row r="14" spans="1:10" x14ac:dyDescent="0.25">
      <c r="F14" s="4"/>
      <c r="H14" s="4"/>
      <c r="I14" s="4"/>
      <c r="J14" s="4"/>
    </row>
    <row r="15" spans="1:10" ht="30" x14ac:dyDescent="0.25">
      <c r="A15" s="11">
        <f>+A13+1</f>
        <v>4</v>
      </c>
      <c r="B15" s="1" t="s">
        <v>3</v>
      </c>
      <c r="F15" s="7">
        <f>+(29+30+31+31+30+31+30+31)/365</f>
        <v>0.66575342465753429</v>
      </c>
      <c r="H15" s="7">
        <v>1</v>
      </c>
      <c r="I15" s="4"/>
      <c r="J15" s="4"/>
    </row>
    <row r="17" spans="1:10" ht="32.25" x14ac:dyDescent="0.4">
      <c r="A17" s="11">
        <f>A15+1</f>
        <v>5</v>
      </c>
      <c r="B17" s="1" t="s">
        <v>8</v>
      </c>
      <c r="C17" t="s">
        <v>12</v>
      </c>
      <c r="F17" s="8">
        <f>+F13*F15</f>
        <v>671508.86301369872</v>
      </c>
      <c r="H17" s="8">
        <f>+H13*H15</f>
        <v>545274</v>
      </c>
      <c r="I17" s="8"/>
      <c r="J17" s="8">
        <f>+F17+H17</f>
        <v>1216782.8630136987</v>
      </c>
    </row>
    <row r="20" spans="1:10" ht="45" x14ac:dyDescent="0.25">
      <c r="B20" s="9" t="s">
        <v>4</v>
      </c>
    </row>
    <row r="22" spans="1:10" ht="48" customHeight="1" x14ac:dyDescent="0.25">
      <c r="A22" s="11">
        <f>+A17+1</f>
        <v>6</v>
      </c>
      <c r="B22" s="1" t="str">
        <f>+B9</f>
        <v>Actual ATRR - Included with June 2021 Informational Filing</v>
      </c>
      <c r="C22" t="s">
        <v>13</v>
      </c>
      <c r="F22" s="3">
        <v>104622</v>
      </c>
      <c r="H22" s="3">
        <v>2695151</v>
      </c>
    </row>
    <row r="24" spans="1:10" ht="31.5" customHeight="1" x14ac:dyDescent="0.4">
      <c r="A24" s="11">
        <f>+A22+1</f>
        <v>7</v>
      </c>
      <c r="B24" s="1" t="str">
        <f>+B11</f>
        <v>Revised June 2023 to Correct for ADIT</v>
      </c>
      <c r="C24" t="s">
        <v>14</v>
      </c>
      <c r="F24" s="5">
        <v>107581</v>
      </c>
      <c r="H24" s="5">
        <v>2731376</v>
      </c>
      <c r="I24" s="6"/>
      <c r="J24" s="6"/>
    </row>
    <row r="25" spans="1:10" x14ac:dyDescent="0.25">
      <c r="F25" s="4"/>
      <c r="H25" s="4"/>
    </row>
    <row r="26" spans="1:10" ht="31.5" customHeight="1" thickBot="1" x14ac:dyDescent="0.3">
      <c r="A26" s="11">
        <f>+A24+1</f>
        <v>8</v>
      </c>
      <c r="B26" s="1" t="str">
        <f>+B17</f>
        <v>Difference Due to ADIT Correction</v>
      </c>
      <c r="C26" t="s">
        <v>16</v>
      </c>
      <c r="F26" s="13">
        <f>+F24-F22</f>
        <v>2959</v>
      </c>
      <c r="G26" s="3"/>
      <c r="H26" s="13">
        <f>+H24-H22</f>
        <v>36225</v>
      </c>
      <c r="I26" s="3"/>
      <c r="J26" s="16"/>
    </row>
    <row r="27" spans="1:10" ht="15.75" thickTop="1" x14ac:dyDescent="0.25">
      <c r="F27" s="4"/>
      <c r="H27" s="4"/>
    </row>
    <row r="28" spans="1:10" ht="30" x14ac:dyDescent="0.25">
      <c r="A28" s="11">
        <f>+A26+1</f>
        <v>9</v>
      </c>
      <c r="B28" s="1" t="s">
        <v>3</v>
      </c>
      <c r="F28" s="7">
        <f>+(29+30+31+31+30+31+30+31)/365</f>
        <v>0.66575342465753429</v>
      </c>
      <c r="H28" s="7">
        <v>1</v>
      </c>
      <c r="I28" s="4"/>
      <c r="J28" s="4"/>
    </row>
    <row r="30" spans="1:10" ht="32.25" x14ac:dyDescent="0.4">
      <c r="A30" s="11">
        <f>A28+1</f>
        <v>10</v>
      </c>
      <c r="B30" s="1" t="s">
        <v>8</v>
      </c>
      <c r="C30" t="s">
        <v>17</v>
      </c>
      <c r="F30" s="8">
        <f>+F26*F28</f>
        <v>1969.9643835616439</v>
      </c>
      <c r="H30" s="8">
        <f>+H26*H28</f>
        <v>36225</v>
      </c>
      <c r="I30" s="8"/>
      <c r="J30" s="8">
        <f>+F30+H30</f>
        <v>38194.964383561644</v>
      </c>
    </row>
    <row r="31" spans="1:10" x14ac:dyDescent="0.25">
      <c r="F31" t="s">
        <v>10</v>
      </c>
      <c r="H31" s="14">
        <v>1</v>
      </c>
    </row>
    <row r="33" spans="2:10" ht="15.75" thickBot="1" x14ac:dyDescent="0.3">
      <c r="B33" s="1" t="s">
        <v>18</v>
      </c>
      <c r="J33" s="17">
        <f>+J30+J17</f>
        <v>1254977.8273972603</v>
      </c>
    </row>
    <row r="34" spans="2:10" ht="15.75" thickTop="1" x14ac:dyDescent="0.25"/>
  </sheetData>
  <mergeCells count="3">
    <mergeCell ref="A1:J1"/>
    <mergeCell ref="A2:J2"/>
    <mergeCell ref="A3:J3"/>
  </mergeCells>
  <pageMargins left="0.7" right="0.7" top="0.75" bottom="0.75" header="0.3" footer="0.3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68F33918A864586453495507E48EC" ma:contentTypeVersion="7" ma:contentTypeDescription="Create a new document." ma:contentTypeScope="" ma:versionID="40e3d187e508be68cd08516ab7c60847">
  <xsd:schema xmlns:xsd="http://www.w3.org/2001/XMLSchema" xmlns:xs="http://www.w3.org/2001/XMLSchema" xmlns:p="http://schemas.microsoft.com/office/2006/metadata/properties" xmlns:ns2="105a3813-a66c-4ab3-a28a-39e52728d7ee" xmlns:ns3="2ebaaeb8-4f79-42c6-8194-1050aaa831e5" targetNamespace="http://schemas.microsoft.com/office/2006/metadata/properties" ma:root="true" ma:fieldsID="4e67d265162219b9eb585481e39e6c63" ns2:_="" ns3:_="">
    <xsd:import namespace="105a3813-a66c-4ab3-a28a-39e52728d7ee"/>
    <xsd:import namespace="2ebaaeb8-4f79-42c6-8194-1050aaa831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a3813-a66c-4ab3-a28a-39e52728d7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aaeb8-4f79-42c6-8194-1050aaa831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865113-92AD-4F57-B668-346992AC33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5a3813-a66c-4ab3-a28a-39e52728d7ee"/>
    <ds:schemaRef ds:uri="2ebaaeb8-4f79-42c6-8194-1050aaa83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EDE3E0-0BE1-4666-A158-B4B7BD8AA8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0C02CB-6A03-44E0-B7B0-7A646BE215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Dumais</dc:creator>
  <cp:lastModifiedBy>Sarah Howdeshelt</cp:lastModifiedBy>
  <cp:lastPrinted>2021-06-16T13:23:33Z</cp:lastPrinted>
  <dcterms:created xsi:type="dcterms:W3CDTF">2021-06-04T13:51:37Z</dcterms:created>
  <dcterms:modified xsi:type="dcterms:W3CDTF">2023-09-28T19:49:49Z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0x01010080968F33918A864586453495507E48EC</vt:lpwstr>
  </property>
</Properties>
</file>