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83454967128e953/Dumais Consulting/AES Corporation/AES Ohio/2026 Projected/Corrections/"/>
    </mc:Choice>
  </mc:AlternateContent>
  <xr:revisionPtr revIDLastSave="15" documentId="8_{DFB46318-3CAE-4ADE-8D07-655B618DF0DB}" xr6:coauthVersionLast="47" xr6:coauthVersionMax="47" xr10:uidLastSave="{FF5B9B61-8615-447E-9856-24634E6D7139}"/>
  <bookViews>
    <workbookView xWindow="-120" yWindow="-120" windowWidth="29040" windowHeight="15720" xr2:uid="{D88A4BBD-CDC4-4937-9776-D501EC9C3C54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G52" i="1" s="1"/>
  <c r="C52" i="1"/>
  <c r="A52" i="1"/>
  <c r="E50" i="1"/>
  <c r="E54" i="1" s="1"/>
  <c r="C50" i="1"/>
  <c r="C54" i="1" s="1"/>
  <c r="A50" i="1"/>
  <c r="A54" i="1" s="1"/>
  <c r="G46" i="1"/>
  <c r="G44" i="1"/>
  <c r="G42" i="1"/>
  <c r="C44" i="1"/>
  <c r="C42" i="1"/>
  <c r="G38" i="1"/>
  <c r="G36" i="1"/>
  <c r="G34" i="1"/>
  <c r="E38" i="1"/>
  <c r="C38" i="1"/>
  <c r="G54" i="1" l="1"/>
  <c r="G50" i="1"/>
  <c r="A38" i="1" l="1"/>
  <c r="A46" i="1" s="1"/>
  <c r="A36" i="1"/>
  <c r="A44" i="1" s="1"/>
  <c r="A34" i="1"/>
  <c r="A42" i="1" s="1"/>
  <c r="A18" i="1"/>
  <c r="A26" i="1" s="1"/>
  <c r="A16" i="1"/>
  <c r="A24" i="1" s="1"/>
  <c r="A28" i="1" s="1"/>
  <c r="C26" i="1"/>
  <c r="C24" i="1"/>
  <c r="E26" i="1"/>
  <c r="G26" i="1" s="1"/>
  <c r="E24" i="1"/>
  <c r="A20" i="1"/>
  <c r="C18" i="1"/>
  <c r="C16" i="1"/>
  <c r="G16" i="1" s="1"/>
  <c r="E28" i="1" l="1"/>
  <c r="G24" i="1"/>
  <c r="C28" i="1"/>
  <c r="G28" i="1" s="1"/>
  <c r="G10" i="1" l="1"/>
  <c r="G8" i="1" l="1"/>
  <c r="E46" i="1"/>
  <c r="C46" i="1"/>
  <c r="C20" i="1" l="1"/>
  <c r="E20" i="1"/>
  <c r="G18" i="1"/>
  <c r="G20" i="1" l="1"/>
  <c r="E12" i="1" l="1"/>
  <c r="C12" i="1"/>
  <c r="G12" i="1" l="1"/>
</calcChain>
</file>

<file path=xl/sharedStrings.xml><?xml version="1.0" encoding="utf-8"?>
<sst xmlns="http://schemas.openxmlformats.org/spreadsheetml/2006/main" count="28" uniqueCount="21">
  <si>
    <t>AES Ohio</t>
  </si>
  <si>
    <t>Corrections to Transmission Formual Rate</t>
  </si>
  <si>
    <t>Description</t>
  </si>
  <si>
    <t>2024 Actual</t>
  </si>
  <si>
    <t>2023 Actual Revised</t>
  </si>
  <si>
    <t>Corrections</t>
  </si>
  <si>
    <t>2023 CWIP in Rate Base Correction (Creekside Projects)</t>
  </si>
  <si>
    <t xml:space="preserve"> </t>
  </si>
  <si>
    <t>2024 Actual Revised</t>
  </si>
  <si>
    <t>Net Transmission Revenue Requirement - Line 165</t>
  </si>
  <si>
    <t>Annual Transmission Revenue Requirement - Dayton Zone</t>
  </si>
  <si>
    <t>2023 Actual</t>
  </si>
  <si>
    <t xml:space="preserve">2024 Decrease Transmission FERC 924 and Increase Distribution </t>
  </si>
  <si>
    <t>Reference to Corrected ATRR File</t>
  </si>
  <si>
    <t>Attachment A - Actual 2023 ATRR and ATU Creekside and A&amp;G Correction</t>
  </si>
  <si>
    <t>Total 2023 Corrections</t>
  </si>
  <si>
    <t>2024 Reclassification of Transformers from CWIP to Gross Plant</t>
  </si>
  <si>
    <t>2023 Decrease Transmission FERC 924</t>
  </si>
  <si>
    <t>Revenues from DPL Schedule 12 Project</t>
  </si>
  <si>
    <t>Total 2024 Corrections</t>
  </si>
  <si>
    <t>Attachment A - Actual 2024 ATRR and ATU CWIP and  Gross Plant and A&amp;G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</si>
</sst>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4" fontId="0" fillId="0" borderId="1" xfId="1" applyNumberFormat="1" applyFont="1" applyBorder="1"/>
    <xf numFmtId="0" fontId="0" fillId="0" borderId="0" xfId="0" applyAlignment="1">
      <alignment wrapText="1"/>
    </xf>
    <xf numFmtId="164" fontId="0" fillId="0" borderId="1" xfId="0" applyNumberFormat="1" applyBorder="1"/>
    <xf numFmtId="164" fontId="2" fillId="0" borderId="2" xfId="1" applyNumberFormat="1" applyFont="1" applyBorder="1"/>
    <xf numFmtId="0" fontId="2" fillId="0" borderId="3" xfId="0" applyFont="1" applyBorder="1"/>
    <xf numFmtId="164" fontId="2" fillId="0" borderId="4" xfId="1" applyNumberFormat="1" applyFont="1" applyBorder="1"/>
    <xf numFmtId="0" fontId="0" fillId="0" borderId="0" xfId="0" applyAlignment="1">
      <alignment horizontal="center" wrapText="1"/>
    </xf>
    <xf numFmtId="0" fontId="2" fillId="0" borderId="5" xfId="0" applyFont="1" applyBorder="1" applyAlignment="1">
      <alignment horizontal="left"/>
    </xf>
    <xf numFmtId="0" fontId="0" fillId="0" borderId="6" xfId="0" applyBorder="1"/>
    <xf numFmtId="164" fontId="0" fillId="0" borderId="6" xfId="1" applyNumberFormat="1" applyFont="1" applyBorder="1" applyAlignment="1">
      <alignment horizontal="center" wrapText="1"/>
    </xf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3" fontId="0" fillId="0" borderId="10" xfId="0" applyNumberFormat="1" applyBorder="1"/>
    <xf numFmtId="164" fontId="0" fillId="0" borderId="9" xfId="1" applyNumberFormat="1" applyFont="1" applyBorder="1"/>
    <xf numFmtId="0" fontId="0" fillId="0" borderId="9" xfId="0" applyBorder="1"/>
    <xf numFmtId="0" fontId="2" fillId="0" borderId="8" xfId="0" applyFont="1" applyBorder="1"/>
    <xf numFmtId="164" fontId="0" fillId="0" borderId="10" xfId="1" applyNumberFormat="1" applyFont="1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0" fontId="2" fillId="0" borderId="5" xfId="0" applyFont="1" applyBorder="1" applyAlignment="1">
      <alignment wrapText="1"/>
    </xf>
    <xf numFmtId="0" fontId="0" fillId="0" borderId="7" xfId="0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AEF85-A90E-44A7-A919-7A47FAB2C74A}">
  <dimension ref="A1:I54"/>
  <sheetViews>
    <sheetView tabSelected="1" workbookViewId="0">
      <selection activeCell="I34" sqref="I34"/>
    </sheetView>
  </sheetViews>
  <sheetFormatPr defaultRowHeight="15" x14ac:dyDescent="0.25"/>
  <cols>
    <col min="1" max="1" width="53" bestFit="1" customWidth="1"/>
    <col min="3" max="3" width="16.28515625" bestFit="1" customWidth="1"/>
    <col min="5" max="5" width="15.28515625" bestFit="1" customWidth="1"/>
    <col min="7" max="7" width="14" bestFit="1" customWidth="1"/>
    <col min="9" max="9" width="49" customWidth="1"/>
  </cols>
  <sheetData>
    <row r="1" spans="1:9" x14ac:dyDescent="0.25">
      <c r="A1" s="30" t="s">
        <v>0</v>
      </c>
      <c r="B1" s="30"/>
      <c r="C1" s="30"/>
      <c r="D1" s="30"/>
      <c r="E1" s="30"/>
      <c r="F1" s="30"/>
      <c r="G1" s="30"/>
    </row>
    <row r="2" spans="1:9" x14ac:dyDescent="0.25">
      <c r="A2" s="30" t="s">
        <v>1</v>
      </c>
      <c r="B2" s="30"/>
      <c r="C2" s="30"/>
      <c r="D2" s="30"/>
      <c r="E2" s="30"/>
      <c r="F2" s="30"/>
      <c r="G2" s="30"/>
    </row>
    <row r="3" spans="1:9" x14ac:dyDescent="0.25">
      <c r="A3" s="30"/>
      <c r="B3" s="30"/>
      <c r="C3" s="30"/>
      <c r="D3" s="30"/>
      <c r="E3" s="30"/>
      <c r="F3" s="30"/>
      <c r="G3" s="30"/>
    </row>
    <row r="6" spans="1:9" ht="45.75" customHeight="1" thickBot="1" x14ac:dyDescent="0.3">
      <c r="A6" s="4" t="s">
        <v>2</v>
      </c>
      <c r="C6" s="13" t="s">
        <v>11</v>
      </c>
      <c r="E6" s="13" t="s">
        <v>4</v>
      </c>
      <c r="G6" s="4" t="s">
        <v>5</v>
      </c>
      <c r="I6" s="1" t="s">
        <v>13</v>
      </c>
    </row>
    <row r="7" spans="1:9" ht="24.75" customHeight="1" x14ac:dyDescent="0.25">
      <c r="A7" s="14" t="s">
        <v>6</v>
      </c>
      <c r="B7" s="15"/>
      <c r="C7" s="16"/>
      <c r="D7" s="15"/>
      <c r="E7" s="16" t="s">
        <v>7</v>
      </c>
      <c r="F7" s="15"/>
      <c r="G7" s="17"/>
      <c r="I7" s="5" t="s">
        <v>7</v>
      </c>
    </row>
    <row r="8" spans="1:9" ht="30" x14ac:dyDescent="0.25">
      <c r="A8" s="18" t="s">
        <v>9</v>
      </c>
      <c r="C8" s="2">
        <v>88841743</v>
      </c>
      <c r="E8" s="2">
        <v>88808869</v>
      </c>
      <c r="G8" s="21">
        <f>+E8-C8</f>
        <v>-32874</v>
      </c>
      <c r="I8" s="8" t="s">
        <v>14</v>
      </c>
    </row>
    <row r="9" spans="1:9" x14ac:dyDescent="0.25">
      <c r="A9" s="18"/>
      <c r="C9" s="6" t="s">
        <v>7</v>
      </c>
      <c r="E9" s="6" t="s">
        <v>7</v>
      </c>
      <c r="G9" s="19"/>
    </row>
    <row r="10" spans="1:9" x14ac:dyDescent="0.25">
      <c r="A10" s="18" t="s">
        <v>18</v>
      </c>
      <c r="C10" s="3">
        <v>3681481</v>
      </c>
      <c r="E10" s="3">
        <v>3682831</v>
      </c>
      <c r="G10" s="20">
        <f>+E10-C10</f>
        <v>1350</v>
      </c>
    </row>
    <row r="11" spans="1:9" x14ac:dyDescent="0.25">
      <c r="A11" s="18"/>
      <c r="C11" s="6"/>
      <c r="E11" s="6"/>
      <c r="G11" s="21"/>
    </row>
    <row r="12" spans="1:9" x14ac:dyDescent="0.25">
      <c r="A12" s="18" t="s">
        <v>10</v>
      </c>
      <c r="C12" s="2">
        <f>C8-C10</f>
        <v>85160262</v>
      </c>
      <c r="E12" s="2">
        <f>E8-E10</f>
        <v>85126038</v>
      </c>
      <c r="G12" s="21">
        <f>E12-C12</f>
        <v>-34224</v>
      </c>
    </row>
    <row r="13" spans="1:9" x14ac:dyDescent="0.25">
      <c r="A13" s="18"/>
      <c r="G13" s="22"/>
    </row>
    <row r="14" spans="1:9" x14ac:dyDescent="0.25">
      <c r="A14" s="18"/>
      <c r="C14" s="6"/>
      <c r="D14" s="6"/>
      <c r="E14" s="6"/>
      <c r="F14" s="6"/>
      <c r="G14" s="21"/>
    </row>
    <row r="15" spans="1:9" x14ac:dyDescent="0.25">
      <c r="A15" s="23" t="s">
        <v>17</v>
      </c>
      <c r="C15" s="6"/>
      <c r="D15" s="6"/>
      <c r="E15" s="6"/>
      <c r="F15" s="6"/>
      <c r="G15" s="21"/>
    </row>
    <row r="16" spans="1:9" ht="30" x14ac:dyDescent="0.25">
      <c r="A16" s="18" t="str">
        <f>+A8</f>
        <v>Net Transmission Revenue Requirement - Line 165</v>
      </c>
      <c r="C16" s="2">
        <f>+E8</f>
        <v>88808869</v>
      </c>
      <c r="D16" s="6"/>
      <c r="E16" s="6">
        <v>87465213</v>
      </c>
      <c r="F16" s="6"/>
      <c r="G16" s="21">
        <f>+E16-C16</f>
        <v>-1343656</v>
      </c>
      <c r="I16" s="8" t="s">
        <v>14</v>
      </c>
    </row>
    <row r="17" spans="1:7" x14ac:dyDescent="0.25">
      <c r="A17" s="18"/>
      <c r="C17" s="6"/>
      <c r="D17" s="6"/>
      <c r="E17" s="6"/>
      <c r="F17" s="6"/>
      <c r="G17" s="21"/>
    </row>
    <row r="18" spans="1:7" x14ac:dyDescent="0.25">
      <c r="A18" s="18" t="str">
        <f>+A10</f>
        <v>Revenues from DPL Schedule 12 Project</v>
      </c>
      <c r="C18" s="3">
        <f>+E10</f>
        <v>3682831</v>
      </c>
      <c r="D18" s="6"/>
      <c r="E18" s="7">
        <v>3625082</v>
      </c>
      <c r="F18" s="6"/>
      <c r="G18" s="24">
        <f>E18-C18</f>
        <v>-57749</v>
      </c>
    </row>
    <row r="19" spans="1:7" x14ac:dyDescent="0.25">
      <c r="A19" s="18"/>
      <c r="G19" s="22"/>
    </row>
    <row r="20" spans="1:7" x14ac:dyDescent="0.25">
      <c r="A20" s="18" t="str">
        <f>+A12</f>
        <v>Annual Transmission Revenue Requirement - Dayton Zone</v>
      </c>
      <c r="C20" s="2">
        <f>C16-C18</f>
        <v>85126038</v>
      </c>
      <c r="E20" s="2">
        <f>E16-E18</f>
        <v>83840131</v>
      </c>
      <c r="G20" s="21">
        <f>E20-C20</f>
        <v>-1285907</v>
      </c>
    </row>
    <row r="21" spans="1:7" x14ac:dyDescent="0.25">
      <c r="A21" s="18"/>
      <c r="C21" s="2"/>
      <c r="E21" s="2"/>
      <c r="G21" s="21"/>
    </row>
    <row r="22" spans="1:7" x14ac:dyDescent="0.25">
      <c r="A22" s="18"/>
      <c r="C22" s="2"/>
      <c r="E22" s="2"/>
      <c r="G22" s="21"/>
    </row>
    <row r="23" spans="1:7" x14ac:dyDescent="0.25">
      <c r="A23" s="23" t="s">
        <v>15</v>
      </c>
      <c r="C23" s="2"/>
      <c r="G23" s="22"/>
    </row>
    <row r="24" spans="1:7" x14ac:dyDescent="0.25">
      <c r="A24" s="18" t="str">
        <f>+A16</f>
        <v>Net Transmission Revenue Requirement - Line 165</v>
      </c>
      <c r="C24" s="2">
        <f>+C8</f>
        <v>88841743</v>
      </c>
      <c r="E24" s="5">
        <f>+E16</f>
        <v>87465213</v>
      </c>
      <c r="G24" s="21">
        <f>+E24-C24</f>
        <v>-1376530</v>
      </c>
    </row>
    <row r="25" spans="1:7" ht="15.75" thickBot="1" x14ac:dyDescent="0.3">
      <c r="A25" s="18"/>
      <c r="G25" s="21"/>
    </row>
    <row r="26" spans="1:7" x14ac:dyDescent="0.25">
      <c r="A26" s="18" t="str">
        <f>+A18</f>
        <v>Revenues from DPL Schedule 12 Project</v>
      </c>
      <c r="C26" s="3">
        <f>+C10</f>
        <v>3681481</v>
      </c>
      <c r="E26" s="9">
        <f>+E18</f>
        <v>3625082</v>
      </c>
      <c r="G26" s="10">
        <f>E26-C26</f>
        <v>-56399</v>
      </c>
    </row>
    <row r="27" spans="1:7" x14ac:dyDescent="0.25">
      <c r="A27" s="18"/>
      <c r="G27" s="11"/>
    </row>
    <row r="28" spans="1:7" ht="15.75" thickBot="1" x14ac:dyDescent="0.3">
      <c r="A28" s="25" t="str">
        <f>+A24</f>
        <v>Net Transmission Revenue Requirement - Line 165</v>
      </c>
      <c r="B28" s="26"/>
      <c r="C28" s="27">
        <f>+C24-C26</f>
        <v>85160262</v>
      </c>
      <c r="D28" s="26"/>
      <c r="E28" s="27">
        <f>+E24-E26</f>
        <v>83840131</v>
      </c>
      <c r="F28" s="26"/>
      <c r="G28" s="12">
        <f>E28-C28</f>
        <v>-1320131</v>
      </c>
    </row>
    <row r="29" spans="1:7" x14ac:dyDescent="0.25">
      <c r="C29" s="2"/>
      <c r="E29" s="2"/>
    </row>
    <row r="30" spans="1:7" x14ac:dyDescent="0.25">
      <c r="C30" s="2"/>
      <c r="E30" s="2"/>
    </row>
    <row r="32" spans="1:7" ht="30.75" thickBot="1" x14ac:dyDescent="0.3">
      <c r="A32" s="4" t="s">
        <v>2</v>
      </c>
      <c r="C32" s="13" t="s">
        <v>3</v>
      </c>
      <c r="E32" s="13" t="s">
        <v>8</v>
      </c>
      <c r="G32" s="4" t="s">
        <v>5</v>
      </c>
    </row>
    <row r="33" spans="1:9" ht="33.75" customHeight="1" x14ac:dyDescent="0.25">
      <c r="A33" s="28" t="s">
        <v>16</v>
      </c>
      <c r="B33" s="15"/>
      <c r="C33" s="15"/>
      <c r="D33" s="15"/>
      <c r="E33" s="15"/>
      <c r="F33" s="15"/>
      <c r="G33" s="29"/>
    </row>
    <row r="34" spans="1:9" ht="30" x14ac:dyDescent="0.25">
      <c r="A34" s="18" t="str">
        <f>+A8</f>
        <v>Net Transmission Revenue Requirement - Line 165</v>
      </c>
      <c r="C34" s="6">
        <v>112414836</v>
      </c>
      <c r="E34" s="6">
        <v>112520781</v>
      </c>
      <c r="F34" s="6"/>
      <c r="G34" s="21">
        <f>+E34-C34</f>
        <v>105945</v>
      </c>
      <c r="I34" s="8" t="s">
        <v>20</v>
      </c>
    </row>
    <row r="35" spans="1:9" x14ac:dyDescent="0.25">
      <c r="A35" s="18"/>
      <c r="E35" s="6"/>
      <c r="F35" s="6"/>
      <c r="G35" s="21"/>
    </row>
    <row r="36" spans="1:9" x14ac:dyDescent="0.25">
      <c r="A36" s="18" t="str">
        <f>+A10</f>
        <v>Revenues from DPL Schedule 12 Project</v>
      </c>
      <c r="C36" s="7">
        <v>3378823</v>
      </c>
      <c r="E36" s="7">
        <v>3376812</v>
      </c>
      <c r="F36" s="6"/>
      <c r="G36" s="24">
        <f>+E36-C36</f>
        <v>-2011</v>
      </c>
    </row>
    <row r="37" spans="1:9" x14ac:dyDescent="0.25">
      <c r="A37" s="18"/>
      <c r="E37" s="6"/>
      <c r="F37" s="6"/>
      <c r="G37" s="21"/>
    </row>
    <row r="38" spans="1:9" x14ac:dyDescent="0.25">
      <c r="A38" s="18" t="str">
        <f>+A12</f>
        <v>Annual Transmission Revenue Requirement - Dayton Zone</v>
      </c>
      <c r="C38" s="5">
        <f>+C34-C36</f>
        <v>109036013</v>
      </c>
      <c r="E38" s="5">
        <f>+E34-E36</f>
        <v>109143969</v>
      </c>
      <c r="F38" s="6"/>
      <c r="G38" s="21">
        <f>+E38-C38</f>
        <v>107956</v>
      </c>
    </row>
    <row r="39" spans="1:9" x14ac:dyDescent="0.25">
      <c r="A39" s="18"/>
      <c r="E39" s="6"/>
      <c r="F39" s="6"/>
      <c r="G39" s="21"/>
    </row>
    <row r="40" spans="1:9" x14ac:dyDescent="0.25">
      <c r="A40" s="18"/>
      <c r="E40" s="6"/>
      <c r="F40" s="6"/>
      <c r="G40" s="21"/>
    </row>
    <row r="41" spans="1:9" x14ac:dyDescent="0.25">
      <c r="A41" s="23" t="s">
        <v>12</v>
      </c>
      <c r="E41" s="6"/>
      <c r="F41" s="6"/>
      <c r="G41" s="21"/>
    </row>
    <row r="42" spans="1:9" ht="30" x14ac:dyDescent="0.25">
      <c r="A42" s="18" t="str">
        <f>+A34</f>
        <v>Net Transmission Revenue Requirement - Line 165</v>
      </c>
      <c r="C42" s="6">
        <f>+E34</f>
        <v>112520781</v>
      </c>
      <c r="E42" s="6">
        <v>113377736</v>
      </c>
      <c r="F42" s="6"/>
      <c r="G42" s="21">
        <f>+E42-C42</f>
        <v>856955</v>
      </c>
      <c r="I42" s="8" t="s">
        <v>20</v>
      </c>
    </row>
    <row r="43" spans="1:9" x14ac:dyDescent="0.25">
      <c r="A43" s="18"/>
      <c r="E43" s="6"/>
      <c r="F43" s="6"/>
      <c r="G43" s="21"/>
    </row>
    <row r="44" spans="1:9" x14ac:dyDescent="0.25">
      <c r="A44" s="18" t="str">
        <f>+A36</f>
        <v>Revenues from DPL Schedule 12 Project</v>
      </c>
      <c r="C44" s="7">
        <f>+E36</f>
        <v>3376812</v>
      </c>
      <c r="E44" s="7">
        <v>3402741</v>
      </c>
      <c r="F44" s="6"/>
      <c r="G44" s="24">
        <f>+E44-C44</f>
        <v>25929</v>
      </c>
    </row>
    <row r="45" spans="1:9" x14ac:dyDescent="0.25">
      <c r="A45" s="18"/>
      <c r="E45" s="6"/>
      <c r="F45" s="6"/>
      <c r="G45" s="21"/>
    </row>
    <row r="46" spans="1:9" x14ac:dyDescent="0.25">
      <c r="A46" s="18" t="str">
        <f>+A38</f>
        <v>Annual Transmission Revenue Requirement - Dayton Zone</v>
      </c>
      <c r="C46" s="2">
        <f>C42-C44</f>
        <v>109143969</v>
      </c>
      <c r="E46" s="6">
        <f>E42-E44</f>
        <v>109974995</v>
      </c>
      <c r="F46" s="6"/>
      <c r="G46" s="21">
        <f>+E46-C46</f>
        <v>831026</v>
      </c>
    </row>
    <row r="47" spans="1:9" x14ac:dyDescent="0.25">
      <c r="A47" s="18"/>
      <c r="E47" s="6"/>
      <c r="F47" s="6"/>
      <c r="G47" s="21"/>
    </row>
    <row r="48" spans="1:9" x14ac:dyDescent="0.25">
      <c r="A48" s="18"/>
      <c r="E48" s="6"/>
      <c r="F48" s="6"/>
      <c r="G48" s="21"/>
    </row>
    <row r="49" spans="1:7" x14ac:dyDescent="0.25">
      <c r="A49" s="23" t="s">
        <v>19</v>
      </c>
      <c r="C49" s="2"/>
      <c r="G49" s="22"/>
    </row>
    <row r="50" spans="1:7" x14ac:dyDescent="0.25">
      <c r="A50" s="18" t="str">
        <f>+A42</f>
        <v>Net Transmission Revenue Requirement - Line 165</v>
      </c>
      <c r="C50" s="2">
        <f>+C34</f>
        <v>112414836</v>
      </c>
      <c r="E50" s="5">
        <f>+E42</f>
        <v>113377736</v>
      </c>
      <c r="G50" s="21">
        <f>+E50-C50</f>
        <v>962900</v>
      </c>
    </row>
    <row r="51" spans="1:7" ht="15.75" thickBot="1" x14ac:dyDescent="0.3">
      <c r="A51" s="18"/>
      <c r="G51" s="21"/>
    </row>
    <row r="52" spans="1:7" x14ac:dyDescent="0.25">
      <c r="A52" s="18" t="str">
        <f>+A44</f>
        <v>Revenues from DPL Schedule 12 Project</v>
      </c>
      <c r="C52" s="3">
        <f>+C36</f>
        <v>3378823</v>
      </c>
      <c r="E52" s="9">
        <f>+E44</f>
        <v>3402741</v>
      </c>
      <c r="G52" s="10">
        <f>E52-C52</f>
        <v>23918</v>
      </c>
    </row>
    <row r="53" spans="1:7" x14ac:dyDescent="0.25">
      <c r="A53" s="18"/>
      <c r="G53" s="11"/>
    </row>
    <row r="54" spans="1:7" ht="15.75" thickBot="1" x14ac:dyDescent="0.3">
      <c r="A54" s="25" t="str">
        <f>+A50</f>
        <v>Net Transmission Revenue Requirement - Line 165</v>
      </c>
      <c r="B54" s="26"/>
      <c r="C54" s="27">
        <f>+C50-C52</f>
        <v>109036013</v>
      </c>
      <c r="D54" s="26"/>
      <c r="E54" s="27">
        <f>+E50-E52</f>
        <v>109974995</v>
      </c>
      <c r="F54" s="26"/>
      <c r="G54" s="12">
        <f>E54-C54</f>
        <v>938982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68F33918A864586453495507E48EC" ma:contentTypeVersion="8" ma:contentTypeDescription="Create a new document." ma:contentTypeScope="" ma:versionID="9bce969b80be0e7452bf860544d7a586">
  <xsd:schema xmlns:xsd="http://www.w3.org/2001/XMLSchema" xmlns:xs="http://www.w3.org/2001/XMLSchema" xmlns:p="http://schemas.microsoft.com/office/2006/metadata/properties" xmlns:ns2="105a3813-a66c-4ab3-a28a-39e52728d7ee" xmlns:ns3="2ebaaeb8-4f79-42c6-8194-1050aaa831e5" targetNamespace="http://schemas.microsoft.com/office/2006/metadata/properties" ma:root="true" ma:fieldsID="f3b890a301364e6d96ad59931ecd31b3" ns2:_="" ns3:_="">
    <xsd:import namespace="105a3813-a66c-4ab3-a28a-39e52728d7ee"/>
    <xsd:import namespace="2ebaaeb8-4f79-42c6-8194-1050aaa83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a3813-a66c-4ab3-a28a-39e52728d7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aaeb8-4f79-42c6-8194-1050aaa831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85621-FBCE-4D24-9D07-791A38930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a3813-a66c-4ab3-a28a-39e52728d7ee"/>
    <ds:schemaRef ds:uri="2ebaaeb8-4f79-42c6-8194-1050aaa83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7B79E-607E-45F1-ADD2-D0C39BB2E0A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2ebaaeb8-4f79-42c6-8194-1050aaa831e5"/>
    <ds:schemaRef ds:uri="http://www.w3.org/XML/1998/namespace"/>
    <ds:schemaRef ds:uri="105a3813-a66c-4ab3-a28a-39e52728d7e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28E00E1-BE4A-4791-B261-0CDEBF2E8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Dumais</dc:creator>
  <cp:keywords/>
  <dc:description/>
  <cp:lastModifiedBy>Paul Dumais</cp:lastModifiedBy>
  <cp:revision/>
  <dcterms:created xsi:type="dcterms:W3CDTF">2024-07-17T00:51:00Z</dcterms:created>
  <dcterms:modified xsi:type="dcterms:W3CDTF">2025-09-26T19:18:15Z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0x01010080968F33918A864586453495507E48EC</vt:lpwstr>
  </property>
</Properties>
</file>